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\\Adm1\public\УАиГ\Дроздова\инвест. сайт\"/>
    </mc:Choice>
  </mc:AlternateContent>
  <bookViews>
    <workbookView xWindow="-300" yWindow="330" windowWidth="13890" windowHeight="12495"/>
  </bookViews>
  <sheets>
    <sheet name="ВСЕ ЗУ" sheetId="45" r:id="rId1"/>
  </sheets>
  <definedNames>
    <definedName name="_xlnm._FilterDatabase" localSheetId="0" hidden="1">'ВСЕ ЗУ'!$A$5:$IA$35</definedName>
    <definedName name="Z_84E8EC4E_8B01_4AEA_8E30_9EE44FA4BF88_.wvu.Cols" localSheetId="0" hidden="1">'ВСЕ ЗУ'!#REF!,'ВСЕ ЗУ'!#REF!</definedName>
    <definedName name="Z_84E8EC4E_8B01_4AEA_8E30_9EE44FA4BF88_.wvu.FilterData" localSheetId="0" hidden="1">'ВСЕ ЗУ'!$A$5:$K$18</definedName>
    <definedName name="Z_84E8EC4E_8B01_4AEA_8E30_9EE44FA4BF88_.wvu.PrintArea" localSheetId="0" hidden="1">'ВСЕ ЗУ'!$A$5:$K$20</definedName>
    <definedName name="_xlnm.Print_Area" localSheetId="0">'ВСЕ ЗУ'!$A$1:$K$39</definedName>
  </definedNames>
  <calcPr calcId="162913"/>
  <customWorkbookViews>
    <customWorkbookView name="Буджуров А.А. - Личное представление" guid="{84E8EC4E-8B01-4AEA-8E30-9EE44FA4BF88}" mergeInterval="0" personalView="1" maximized="1" windowWidth="1436" windowHeight="675" tabRatio="860" activeSheetId="15"/>
  </customWorkbookViews>
</workbook>
</file>

<file path=xl/calcChain.xml><?xml version="1.0" encoding="utf-8"?>
<calcChain xmlns="http://schemas.openxmlformats.org/spreadsheetml/2006/main">
  <c r="I11" i="45" l="1"/>
  <c r="J11" i="45" s="1"/>
  <c r="I10" i="45"/>
  <c r="J10" i="45" s="1"/>
  <c r="I33" i="45"/>
  <c r="J33" i="45" s="1"/>
  <c r="I30" i="45"/>
  <c r="J30" i="45" s="1"/>
  <c r="I32" i="45"/>
  <c r="J32" i="45" s="1"/>
  <c r="I31" i="45"/>
  <c r="J31" i="45" s="1"/>
  <c r="I34" i="45"/>
  <c r="J34" i="45" s="1"/>
  <c r="I6" i="45"/>
  <c r="J6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15" i="45"/>
  <c r="J15" i="45" s="1"/>
  <c r="I14" i="45"/>
  <c r="J14" i="45" s="1"/>
  <c r="I19" i="45"/>
  <c r="J19" i="45" s="1"/>
  <c r="I20" i="45"/>
  <c r="J20" i="45" s="1"/>
  <c r="I9" i="45"/>
  <c r="J9" i="45" s="1"/>
  <c r="I7" i="45"/>
  <c r="J7" i="45" s="1"/>
</calcChain>
</file>

<file path=xl/sharedStrings.xml><?xml version="1.0" encoding="utf-8"?>
<sst xmlns="http://schemas.openxmlformats.org/spreadsheetml/2006/main" count="154" uniqueCount="85">
  <si>
    <t>№</t>
  </si>
  <si>
    <t>Населенный пункт</t>
  </si>
  <si>
    <t>Улица</t>
  </si>
  <si>
    <t>Кадастровый номер ЗУ</t>
  </si>
  <si>
    <t>Разрешенное использование ЗУ</t>
  </si>
  <si>
    <t>г.Геленджик</t>
  </si>
  <si>
    <t>для индивидуального жилищного строительства</t>
  </si>
  <si>
    <t>ул.Прохладная</t>
  </si>
  <si>
    <t>23:40:0405026:12</t>
  </si>
  <si>
    <t>ул.Родниковая</t>
  </si>
  <si>
    <t>пер.Придорожный</t>
  </si>
  <si>
    <t>23:40:0409062:106</t>
  </si>
  <si>
    <t>для размещения объекта индивидуального жилищного строительства</t>
  </si>
  <si>
    <t>ул.Майкопская</t>
  </si>
  <si>
    <t>23:40:0406010:17</t>
  </si>
  <si>
    <t>ул.Армавирская, б/н</t>
  </si>
  <si>
    <t>23:40:0405030:6</t>
  </si>
  <si>
    <t xml:space="preserve">ул.Армавирская </t>
  </si>
  <si>
    <t>23:40:0405030:5</t>
  </si>
  <si>
    <t>ул.Санаторная</t>
  </si>
  <si>
    <t>с.Кабардинка</t>
  </si>
  <si>
    <t>Площадь ЗУ (кв.м)</t>
  </si>
  <si>
    <t>Срок аренды (лет)</t>
  </si>
  <si>
    <t>АРЕНДНАЯ ПЛАТА</t>
  </si>
  <si>
    <t>Обременения ЗУ</t>
  </si>
  <si>
    <t>за год (предмет аукциона)</t>
  </si>
  <si>
    <t>18 мес. (1 год 6 мес.)</t>
  </si>
  <si>
    <t>для размещения гостиницы</t>
  </si>
  <si>
    <t>32 мес. (2 года 8 мес.)</t>
  </si>
  <si>
    <t xml:space="preserve">ул.Новороссийская </t>
  </si>
  <si>
    <t>23:40:0410044:186</t>
  </si>
  <si>
    <t>для размещения промышленной базы</t>
  </si>
  <si>
    <t>66 мес. (5 лет 6 мес.)</t>
  </si>
  <si>
    <t>земельные участки гостиниц</t>
  </si>
  <si>
    <t>водоохранная (500 м) зона Черного моря</t>
  </si>
  <si>
    <t>ул.Одесская</t>
  </si>
  <si>
    <t>23:40:0407009:689</t>
  </si>
  <si>
    <t>земельные участки баз и складов</t>
  </si>
  <si>
    <t>38 мес. (3 года 2 мес)</t>
  </si>
  <si>
    <t>ул.Геленджикская, б/н</t>
  </si>
  <si>
    <t>23:40:0202031:3</t>
  </si>
  <si>
    <t>для размещения магазина строительных материалов</t>
  </si>
  <si>
    <t>земельные участки для размещения объектов индивидуального жилищного строительства</t>
  </si>
  <si>
    <t>23:40:0409062:144</t>
  </si>
  <si>
    <t>ул.О.Трабша</t>
  </si>
  <si>
    <t>ул.Волнухина</t>
  </si>
  <si>
    <t>23:40:0412065:5</t>
  </si>
  <si>
    <t>23:40:0412065:4</t>
  </si>
  <si>
    <t>23:40:0405062:22</t>
  </si>
  <si>
    <t>ул.Ольги Трабша</t>
  </si>
  <si>
    <t>23:40:0405057:10</t>
  </si>
  <si>
    <t>23:40:0405057:11</t>
  </si>
  <si>
    <t>ул.Десантная – угол ул.Почтовой</t>
  </si>
  <si>
    <t xml:space="preserve">23:40:0401034:67 </t>
  </si>
  <si>
    <t>23:40:0000000:4121</t>
  </si>
  <si>
    <t>индивидуальное жилищное строительство</t>
  </si>
  <si>
    <t>ул.Парковая</t>
  </si>
  <si>
    <t>23:40:0000000:4433</t>
  </si>
  <si>
    <t>микрорайон Голубая бухта</t>
  </si>
  <si>
    <t>23:40:0406012:4</t>
  </si>
  <si>
    <t>охранная зона памятников археологии</t>
  </si>
  <si>
    <t>23:40:0406012:5</t>
  </si>
  <si>
    <t>23:40:0406012:6</t>
  </si>
  <si>
    <t>23:40:0405034:81</t>
  </si>
  <si>
    <t>23:40:0405034:82</t>
  </si>
  <si>
    <t>23:40:0405034:83</t>
  </si>
  <si>
    <t>23:40:0000000:4440</t>
  </si>
  <si>
    <t>23:40:0405034:80</t>
  </si>
  <si>
    <t>23:40:0406012:3</t>
  </si>
  <si>
    <t>ул.Луначарского</t>
  </si>
  <si>
    <t>23:40:0000000:4415</t>
  </si>
  <si>
    <t>земельные участки для размещения объектов технического обслуживания и ремонта транспортных средств, машин и оборудования</t>
  </si>
  <si>
    <t>23:40:0409047:20</t>
  </si>
  <si>
    <t>для размещения рынка</t>
  </si>
  <si>
    <t>район 3 км. Сухумского шоссе</t>
  </si>
  <si>
    <t>23:40:0411006:35</t>
  </si>
  <si>
    <t>за 100 кв.м за весь срок аренды (без учета уровня инфляции, со вторго года аренды применяется инфляция)</t>
  </si>
  <si>
    <t>за весь срок аренды (со второго года применяется инфляция)</t>
  </si>
  <si>
    <t>34 мес. (2 года 10 мес.)</t>
  </si>
  <si>
    <t>23:40:0201003:61</t>
  </si>
  <si>
    <t xml:space="preserve">район ул.Солнечной </t>
  </si>
  <si>
    <t>для размещения автомобильной газозаправочной станции</t>
  </si>
  <si>
    <t>Перечень земельных участков на аукцион</t>
  </si>
  <si>
    <t>Начальник управления</t>
  </si>
  <si>
    <t>О.В. Китай-Гора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</si>
</sst>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dd/mm/yy;@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trike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5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39"/>
  <sheetViews>
    <sheetView tabSelected="1" view="pageBreakPreview" zoomScale="60" zoomScaleNormal="80" zoomScalePageLayoutView="60" workbookViewId="0">
      <pane ySplit="5" topLeftCell="A6" activePane="bottomLeft" state="frozen"/>
      <selection pane="bottomLeft" activeCell="F42" sqref="F42"/>
    </sheetView>
  </sheetViews>
  <sheetFormatPr defaultColWidth="8.85546875" defaultRowHeight="18.75" x14ac:dyDescent="0.2"/>
  <cols>
    <col min="1" max="1" width="5.7109375" style="1" customWidth="1"/>
    <col min="2" max="2" width="18.7109375" style="1" customWidth="1"/>
    <col min="3" max="3" width="29.7109375" style="1" customWidth="1"/>
    <col min="4" max="4" width="11.7109375" style="1" customWidth="1"/>
    <col min="5" max="5" width="23.7109375" style="1" customWidth="1"/>
    <col min="6" max="6" width="35.7109375" style="1" customWidth="1"/>
    <col min="7" max="7" width="14.42578125" style="2" customWidth="1"/>
    <col min="8" max="8" width="21.85546875" style="22" hidden="1" customWidth="1"/>
    <col min="9" max="10" width="18.5703125" style="22" hidden="1" customWidth="1"/>
    <col min="11" max="11" width="20.7109375" style="1" customWidth="1"/>
    <col min="12" max="16384" width="8.85546875" style="1"/>
  </cols>
  <sheetData>
    <row r="1" spans="1:235" ht="20.25" x14ac:dyDescent="0.2">
      <c r="A1" s="25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35" ht="33" customHeight="1" x14ac:dyDescent="0.2">
      <c r="A2" s="26" t="s">
        <v>0</v>
      </c>
      <c r="B2" s="28" t="s">
        <v>1</v>
      </c>
      <c r="C2" s="28" t="s">
        <v>2</v>
      </c>
      <c r="D2" s="28" t="s">
        <v>21</v>
      </c>
      <c r="E2" s="26" t="s">
        <v>3</v>
      </c>
      <c r="F2" s="28" t="s">
        <v>4</v>
      </c>
      <c r="G2" s="26" t="s">
        <v>22</v>
      </c>
      <c r="H2" s="31" t="s">
        <v>23</v>
      </c>
      <c r="I2" s="31"/>
      <c r="J2" s="31"/>
      <c r="K2" s="26" t="s">
        <v>24</v>
      </c>
    </row>
    <row r="3" spans="1:235" ht="33" customHeight="1" x14ac:dyDescent="0.2">
      <c r="A3" s="27"/>
      <c r="B3" s="29"/>
      <c r="C3" s="29"/>
      <c r="D3" s="29"/>
      <c r="E3" s="27"/>
      <c r="F3" s="29"/>
      <c r="G3" s="27"/>
      <c r="H3" s="30" t="s">
        <v>25</v>
      </c>
      <c r="I3" s="30" t="s">
        <v>77</v>
      </c>
      <c r="J3" s="27" t="s">
        <v>76</v>
      </c>
      <c r="K3" s="27"/>
    </row>
    <row r="4" spans="1:235" ht="33" customHeight="1" x14ac:dyDescent="0.2">
      <c r="A4" s="27"/>
      <c r="B4" s="29"/>
      <c r="C4" s="29"/>
      <c r="D4" s="29"/>
      <c r="E4" s="27"/>
      <c r="F4" s="29"/>
      <c r="G4" s="27"/>
      <c r="H4" s="30"/>
      <c r="I4" s="30"/>
      <c r="J4" s="27"/>
      <c r="K4" s="27"/>
    </row>
    <row r="5" spans="1:235" ht="108.75" customHeight="1" x14ac:dyDescent="0.2">
      <c r="A5" s="27"/>
      <c r="B5" s="29"/>
      <c r="C5" s="29"/>
      <c r="D5" s="29"/>
      <c r="E5" s="27"/>
      <c r="F5" s="29"/>
      <c r="G5" s="27"/>
      <c r="H5" s="30"/>
      <c r="I5" s="30"/>
      <c r="J5" s="27"/>
      <c r="K5" s="27"/>
    </row>
    <row r="6" spans="1:235" ht="37.5" x14ac:dyDescent="0.2">
      <c r="A6" s="15">
        <v>1</v>
      </c>
      <c r="B6" s="15" t="s">
        <v>5</v>
      </c>
      <c r="C6" s="15" t="s">
        <v>29</v>
      </c>
      <c r="D6" s="7">
        <v>10987</v>
      </c>
      <c r="E6" s="11" t="s">
        <v>30</v>
      </c>
      <c r="F6" s="15" t="s">
        <v>31</v>
      </c>
      <c r="G6" s="15" t="s">
        <v>32</v>
      </c>
      <c r="H6" s="10">
        <v>36619836</v>
      </c>
      <c r="I6" s="10">
        <f>H6/12*66</f>
        <v>201409098</v>
      </c>
      <c r="J6" s="10">
        <f>I6/D6*100</f>
        <v>1833158.2597615365</v>
      </c>
      <c r="K6" s="15"/>
    </row>
    <row r="7" spans="1:235" s="12" customFormat="1" ht="56.25" x14ac:dyDescent="0.2">
      <c r="A7" s="15">
        <v>2</v>
      </c>
      <c r="B7" s="15" t="s">
        <v>20</v>
      </c>
      <c r="C7" s="15" t="s">
        <v>39</v>
      </c>
      <c r="D7" s="15">
        <v>3998</v>
      </c>
      <c r="E7" s="15" t="s">
        <v>40</v>
      </c>
      <c r="F7" s="8" t="s">
        <v>41</v>
      </c>
      <c r="G7" s="15" t="s">
        <v>78</v>
      </c>
      <c r="H7" s="10">
        <v>12058868</v>
      </c>
      <c r="I7" s="13">
        <f>H7/12*34</f>
        <v>34166792.666666664</v>
      </c>
      <c r="J7" s="13">
        <f>I7/D7*100</f>
        <v>854597.11522427876</v>
      </c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1:235" s="18" customFormat="1" ht="56.25" x14ac:dyDescent="0.2">
      <c r="A8" s="15">
        <v>3</v>
      </c>
      <c r="B8" s="19" t="s">
        <v>5</v>
      </c>
      <c r="C8" s="19" t="s">
        <v>9</v>
      </c>
      <c r="D8" s="6">
        <v>750</v>
      </c>
      <c r="E8" s="6" t="s">
        <v>43</v>
      </c>
      <c r="F8" s="6" t="s">
        <v>12</v>
      </c>
      <c r="G8" s="15">
        <v>20</v>
      </c>
      <c r="H8" s="10"/>
      <c r="I8" s="14"/>
      <c r="J8" s="14"/>
      <c r="K8" s="1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</row>
    <row r="9" spans="1:235" ht="37.5" x14ac:dyDescent="0.2">
      <c r="A9" s="15">
        <v>4</v>
      </c>
      <c r="B9" s="15" t="s">
        <v>5</v>
      </c>
      <c r="C9" s="5" t="s">
        <v>7</v>
      </c>
      <c r="D9" s="5">
        <v>1067</v>
      </c>
      <c r="E9" s="5" t="s">
        <v>8</v>
      </c>
      <c r="F9" s="5" t="s">
        <v>6</v>
      </c>
      <c r="G9" s="15">
        <v>20</v>
      </c>
      <c r="H9" s="20">
        <v>1968441</v>
      </c>
      <c r="I9" s="13">
        <f>H9*20</f>
        <v>39368820</v>
      </c>
      <c r="J9" s="13">
        <f>I9/D9*100</f>
        <v>3689673.8519212748</v>
      </c>
      <c r="K9" s="15"/>
    </row>
    <row r="10" spans="1:235" ht="56.25" x14ac:dyDescent="0.2">
      <c r="A10" s="15">
        <v>5</v>
      </c>
      <c r="B10" s="15" t="s">
        <v>5</v>
      </c>
      <c r="C10" s="15" t="s">
        <v>10</v>
      </c>
      <c r="D10" s="7">
        <v>600</v>
      </c>
      <c r="E10" s="11" t="s">
        <v>11</v>
      </c>
      <c r="F10" s="6" t="s">
        <v>12</v>
      </c>
      <c r="G10" s="15">
        <v>20</v>
      </c>
      <c r="H10" s="10">
        <v>476280</v>
      </c>
      <c r="I10" s="13">
        <f>H10*20</f>
        <v>9525600</v>
      </c>
      <c r="J10" s="13">
        <f>I10/D10*100</f>
        <v>1587600</v>
      </c>
      <c r="K10" s="15"/>
    </row>
    <row r="11" spans="1:235" ht="56.25" x14ac:dyDescent="0.2">
      <c r="A11" s="15">
        <v>6</v>
      </c>
      <c r="B11" s="15" t="s">
        <v>5</v>
      </c>
      <c r="C11" s="15" t="s">
        <v>13</v>
      </c>
      <c r="D11" s="7">
        <v>1039</v>
      </c>
      <c r="E11" s="11" t="s">
        <v>14</v>
      </c>
      <c r="F11" s="6" t="s">
        <v>12</v>
      </c>
      <c r="G11" s="15">
        <v>20</v>
      </c>
      <c r="H11" s="10">
        <v>818213</v>
      </c>
      <c r="I11" s="13">
        <f>H11*20</f>
        <v>16364260</v>
      </c>
      <c r="J11" s="13">
        <f>I11/D11*100</f>
        <v>1575000.9624639077</v>
      </c>
      <c r="K11" s="3" t="s">
        <v>60</v>
      </c>
    </row>
    <row r="12" spans="1:235" ht="56.25" x14ac:dyDescent="0.2">
      <c r="A12" s="15">
        <v>7</v>
      </c>
      <c r="B12" s="15" t="s">
        <v>5</v>
      </c>
      <c r="C12" s="15" t="s">
        <v>15</v>
      </c>
      <c r="D12" s="15">
        <v>886</v>
      </c>
      <c r="E12" s="15" t="s">
        <v>16</v>
      </c>
      <c r="F12" s="15" t="s">
        <v>12</v>
      </c>
      <c r="G12" s="15">
        <v>20</v>
      </c>
      <c r="H12" s="10"/>
      <c r="I12" s="10"/>
      <c r="J12" s="10"/>
      <c r="K12" s="15"/>
    </row>
    <row r="13" spans="1:235" ht="56.25" x14ac:dyDescent="0.2">
      <c r="A13" s="15">
        <v>8</v>
      </c>
      <c r="B13" s="15" t="s">
        <v>5</v>
      </c>
      <c r="C13" s="15" t="s">
        <v>17</v>
      </c>
      <c r="D13" s="15">
        <v>680</v>
      </c>
      <c r="E13" s="15" t="s">
        <v>18</v>
      </c>
      <c r="F13" s="15" t="s">
        <v>12</v>
      </c>
      <c r="G13" s="15">
        <v>20</v>
      </c>
      <c r="H13" s="10"/>
      <c r="I13" s="10"/>
      <c r="J13" s="10"/>
      <c r="K13" s="15"/>
    </row>
    <row r="14" spans="1:235" ht="56.25" x14ac:dyDescent="0.2">
      <c r="A14" s="15">
        <v>9</v>
      </c>
      <c r="B14" s="15" t="s">
        <v>5</v>
      </c>
      <c r="C14" s="15" t="s">
        <v>45</v>
      </c>
      <c r="D14" s="15">
        <v>588</v>
      </c>
      <c r="E14" s="15" t="s">
        <v>46</v>
      </c>
      <c r="F14" s="4" t="s">
        <v>12</v>
      </c>
      <c r="G14" s="15">
        <v>20</v>
      </c>
      <c r="H14" s="10">
        <v>673336</v>
      </c>
      <c r="I14" s="10">
        <f>H14*20</f>
        <v>13466720</v>
      </c>
      <c r="J14" s="10">
        <f>I14/D14*100</f>
        <v>2290258.5034013605</v>
      </c>
      <c r="K14" s="15"/>
    </row>
    <row r="15" spans="1:235" ht="56.25" x14ac:dyDescent="0.2">
      <c r="A15" s="15">
        <v>10</v>
      </c>
      <c r="B15" s="15" t="s">
        <v>5</v>
      </c>
      <c r="C15" s="15" t="s">
        <v>45</v>
      </c>
      <c r="D15" s="15">
        <v>590</v>
      </c>
      <c r="E15" s="15" t="s">
        <v>47</v>
      </c>
      <c r="F15" s="15" t="s">
        <v>12</v>
      </c>
      <c r="G15" s="15">
        <v>20</v>
      </c>
      <c r="H15" s="10">
        <v>675627</v>
      </c>
      <c r="I15" s="10">
        <f>H15*20</f>
        <v>13512540</v>
      </c>
      <c r="J15" s="10">
        <f>I15/D15*100</f>
        <v>2290261.0169491526</v>
      </c>
      <c r="K15" s="15"/>
    </row>
    <row r="16" spans="1:235" ht="56.25" x14ac:dyDescent="0.2">
      <c r="A16" s="15">
        <v>11</v>
      </c>
      <c r="B16" s="15" t="s">
        <v>5</v>
      </c>
      <c r="C16" s="15" t="s">
        <v>19</v>
      </c>
      <c r="D16" s="15">
        <v>500</v>
      </c>
      <c r="E16" s="15" t="s">
        <v>48</v>
      </c>
      <c r="F16" s="15" t="s">
        <v>12</v>
      </c>
      <c r="G16" s="15">
        <v>20</v>
      </c>
      <c r="H16" s="10"/>
      <c r="I16" s="10"/>
      <c r="J16" s="10"/>
      <c r="K16" s="3"/>
    </row>
    <row r="17" spans="1:235" ht="56.25" x14ac:dyDescent="0.2">
      <c r="A17" s="15">
        <v>12</v>
      </c>
      <c r="B17" s="19" t="s">
        <v>5</v>
      </c>
      <c r="C17" s="19" t="s">
        <v>49</v>
      </c>
      <c r="D17" s="6">
        <v>450</v>
      </c>
      <c r="E17" s="6" t="s">
        <v>50</v>
      </c>
      <c r="F17" s="6" t="s">
        <v>12</v>
      </c>
      <c r="G17" s="15">
        <v>20</v>
      </c>
      <c r="H17" s="10"/>
      <c r="I17" s="14"/>
      <c r="J17" s="14"/>
      <c r="K17" s="15"/>
    </row>
    <row r="18" spans="1:235" ht="56.25" x14ac:dyDescent="0.2">
      <c r="A18" s="15">
        <v>13</v>
      </c>
      <c r="B18" s="19" t="s">
        <v>5</v>
      </c>
      <c r="C18" s="19" t="s">
        <v>49</v>
      </c>
      <c r="D18" s="6">
        <v>450</v>
      </c>
      <c r="E18" s="6" t="s">
        <v>51</v>
      </c>
      <c r="F18" s="6" t="s">
        <v>12</v>
      </c>
      <c r="G18" s="15">
        <v>20</v>
      </c>
      <c r="H18" s="10"/>
      <c r="I18" s="14"/>
      <c r="J18" s="14"/>
      <c r="K18" s="15"/>
    </row>
    <row r="19" spans="1:235" ht="56.25" x14ac:dyDescent="0.2">
      <c r="A19" s="15">
        <v>14</v>
      </c>
      <c r="B19" s="19" t="s">
        <v>5</v>
      </c>
      <c r="C19" s="19" t="s">
        <v>52</v>
      </c>
      <c r="D19" s="6">
        <v>1302</v>
      </c>
      <c r="E19" s="6" t="s">
        <v>53</v>
      </c>
      <c r="F19" s="6" t="s">
        <v>27</v>
      </c>
      <c r="G19" s="15" t="s">
        <v>78</v>
      </c>
      <c r="H19" s="10">
        <v>4912446</v>
      </c>
      <c r="I19" s="14">
        <f>H19/12*34</f>
        <v>13918597</v>
      </c>
      <c r="J19" s="14">
        <f t="shared" ref="J19:J34" si="0">I19/D19*100</f>
        <v>1069016.6666666665</v>
      </c>
      <c r="K19" s="15"/>
    </row>
    <row r="20" spans="1:235" ht="37.5" x14ac:dyDescent="0.2">
      <c r="A20" s="15">
        <v>15</v>
      </c>
      <c r="B20" s="19" t="s">
        <v>5</v>
      </c>
      <c r="C20" s="15" t="s">
        <v>44</v>
      </c>
      <c r="D20" s="7">
        <v>518</v>
      </c>
      <c r="E20" s="11" t="s">
        <v>54</v>
      </c>
      <c r="F20" s="15" t="s">
        <v>55</v>
      </c>
      <c r="G20" s="15">
        <v>20</v>
      </c>
      <c r="H20" s="10">
        <v>957240</v>
      </c>
      <c r="I20" s="13">
        <f t="shared" ref="I20:I29" si="1">H20*20</f>
        <v>19144800</v>
      </c>
      <c r="J20" s="13">
        <f t="shared" si="0"/>
        <v>3695907.3359073359</v>
      </c>
      <c r="K20" s="15"/>
    </row>
    <row r="21" spans="1:235" s="12" customFormat="1" ht="75" x14ac:dyDescent="0.2">
      <c r="A21" s="15">
        <v>16</v>
      </c>
      <c r="B21" s="15" t="s">
        <v>5</v>
      </c>
      <c r="C21" s="15" t="s">
        <v>58</v>
      </c>
      <c r="D21" s="11">
        <v>682</v>
      </c>
      <c r="E21" s="16" t="s">
        <v>59</v>
      </c>
      <c r="F21" s="15" t="s">
        <v>42</v>
      </c>
      <c r="G21" s="15">
        <v>20</v>
      </c>
      <c r="H21" s="10">
        <v>451931</v>
      </c>
      <c r="I21" s="10">
        <f t="shared" si="1"/>
        <v>9038620</v>
      </c>
      <c r="J21" s="10">
        <f t="shared" si="0"/>
        <v>1325310.8504398828</v>
      </c>
      <c r="K21" s="3" t="s">
        <v>60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75" x14ac:dyDescent="0.2">
      <c r="A22" s="15">
        <v>17</v>
      </c>
      <c r="B22" s="15" t="s">
        <v>5</v>
      </c>
      <c r="C22" s="15" t="s">
        <v>58</v>
      </c>
      <c r="D22" s="11">
        <v>605</v>
      </c>
      <c r="E22" s="17" t="s">
        <v>61</v>
      </c>
      <c r="F22" s="15" t="s">
        <v>42</v>
      </c>
      <c r="G22" s="15">
        <v>20</v>
      </c>
      <c r="H22" s="10">
        <v>400906</v>
      </c>
      <c r="I22" s="10">
        <f t="shared" si="1"/>
        <v>8018120</v>
      </c>
      <c r="J22" s="10">
        <f t="shared" si="0"/>
        <v>1325309.0909090911</v>
      </c>
      <c r="K22" s="3" t="s">
        <v>60</v>
      </c>
    </row>
    <row r="23" spans="1:235" ht="75" x14ac:dyDescent="0.2">
      <c r="A23" s="15">
        <v>18</v>
      </c>
      <c r="B23" s="15" t="s">
        <v>5</v>
      </c>
      <c r="C23" s="15" t="s">
        <v>58</v>
      </c>
      <c r="D23" s="11">
        <v>600</v>
      </c>
      <c r="E23" s="17" t="s">
        <v>62</v>
      </c>
      <c r="F23" s="15" t="s">
        <v>42</v>
      </c>
      <c r="G23" s="15">
        <v>20</v>
      </c>
      <c r="H23" s="10">
        <v>397593</v>
      </c>
      <c r="I23" s="10">
        <f t="shared" si="1"/>
        <v>7951860</v>
      </c>
      <c r="J23" s="10">
        <f t="shared" si="0"/>
        <v>1325310</v>
      </c>
      <c r="K23" s="3" t="s">
        <v>60</v>
      </c>
    </row>
    <row r="24" spans="1:235" ht="75" x14ac:dyDescent="0.2">
      <c r="A24" s="15">
        <v>19</v>
      </c>
      <c r="B24" s="15" t="s">
        <v>5</v>
      </c>
      <c r="C24" s="15" t="s">
        <v>58</v>
      </c>
      <c r="D24" s="11">
        <v>634</v>
      </c>
      <c r="E24" s="17" t="s">
        <v>63</v>
      </c>
      <c r="F24" s="15" t="s">
        <v>42</v>
      </c>
      <c r="G24" s="15">
        <v>20</v>
      </c>
      <c r="H24" s="10">
        <v>333801</v>
      </c>
      <c r="I24" s="10">
        <f t="shared" si="1"/>
        <v>6676020</v>
      </c>
      <c r="J24" s="10">
        <f t="shared" si="0"/>
        <v>1053000</v>
      </c>
      <c r="K24" s="3" t="s">
        <v>60</v>
      </c>
    </row>
    <row r="25" spans="1:235" ht="75" x14ac:dyDescent="0.2">
      <c r="A25" s="15">
        <v>20</v>
      </c>
      <c r="B25" s="15" t="s">
        <v>5</v>
      </c>
      <c r="C25" s="15" t="s">
        <v>58</v>
      </c>
      <c r="D25" s="11">
        <v>717</v>
      </c>
      <c r="E25" s="17" t="s">
        <v>64</v>
      </c>
      <c r="F25" s="15" t="s">
        <v>42</v>
      </c>
      <c r="G25" s="15">
        <v>20</v>
      </c>
      <c r="H25" s="10">
        <v>377500</v>
      </c>
      <c r="I25" s="10">
        <f t="shared" si="1"/>
        <v>7550000</v>
      </c>
      <c r="J25" s="10">
        <f t="shared" si="0"/>
        <v>1052998.6052998605</v>
      </c>
      <c r="K25" s="3" t="s">
        <v>60</v>
      </c>
    </row>
    <row r="26" spans="1:235" ht="75" x14ac:dyDescent="0.2">
      <c r="A26" s="15">
        <v>21</v>
      </c>
      <c r="B26" s="15" t="s">
        <v>5</v>
      </c>
      <c r="C26" s="15" t="s">
        <v>58</v>
      </c>
      <c r="D26" s="11">
        <v>680</v>
      </c>
      <c r="E26" s="16" t="s">
        <v>65</v>
      </c>
      <c r="F26" s="15" t="s">
        <v>42</v>
      </c>
      <c r="G26" s="15">
        <v>20</v>
      </c>
      <c r="H26" s="10">
        <v>358020</v>
      </c>
      <c r="I26" s="10">
        <f t="shared" si="1"/>
        <v>7160400</v>
      </c>
      <c r="J26" s="10">
        <f t="shared" si="0"/>
        <v>1053000</v>
      </c>
      <c r="K26" s="3" t="s">
        <v>60</v>
      </c>
    </row>
    <row r="27" spans="1:235" ht="75" x14ac:dyDescent="0.2">
      <c r="A27" s="15">
        <v>22</v>
      </c>
      <c r="B27" s="15" t="s">
        <v>5</v>
      </c>
      <c r="C27" s="15" t="s">
        <v>58</v>
      </c>
      <c r="D27" s="11">
        <v>750</v>
      </c>
      <c r="E27" s="17" t="s">
        <v>66</v>
      </c>
      <c r="F27" s="15" t="s">
        <v>42</v>
      </c>
      <c r="G27" s="15">
        <v>20</v>
      </c>
      <c r="H27" s="10">
        <v>323584</v>
      </c>
      <c r="I27" s="10">
        <f t="shared" si="1"/>
        <v>6471680</v>
      </c>
      <c r="J27" s="10">
        <f t="shared" si="0"/>
        <v>862890.66666666663</v>
      </c>
      <c r="K27" s="3" t="s">
        <v>60</v>
      </c>
    </row>
    <row r="28" spans="1:235" ht="75" x14ac:dyDescent="0.2">
      <c r="A28" s="15">
        <v>23</v>
      </c>
      <c r="B28" s="15" t="s">
        <v>5</v>
      </c>
      <c r="C28" s="15" t="s">
        <v>58</v>
      </c>
      <c r="D28" s="11">
        <v>603</v>
      </c>
      <c r="E28" s="16" t="s">
        <v>67</v>
      </c>
      <c r="F28" s="15" t="s">
        <v>42</v>
      </c>
      <c r="G28" s="15">
        <v>20</v>
      </c>
      <c r="H28" s="10">
        <v>317480</v>
      </c>
      <c r="I28" s="10">
        <f t="shared" si="1"/>
        <v>6349600</v>
      </c>
      <c r="J28" s="10">
        <f t="shared" si="0"/>
        <v>1053001.6583747927</v>
      </c>
      <c r="K28" s="3" t="s">
        <v>60</v>
      </c>
    </row>
    <row r="29" spans="1:235" ht="75" x14ac:dyDescent="0.2">
      <c r="A29" s="15">
        <v>24</v>
      </c>
      <c r="B29" s="15" t="s">
        <v>5</v>
      </c>
      <c r="C29" s="15" t="s">
        <v>58</v>
      </c>
      <c r="D29" s="11">
        <v>659</v>
      </c>
      <c r="E29" s="17" t="s">
        <v>68</v>
      </c>
      <c r="F29" s="15" t="s">
        <v>42</v>
      </c>
      <c r="G29" s="15">
        <v>20</v>
      </c>
      <c r="H29" s="10">
        <v>436690</v>
      </c>
      <c r="I29" s="10">
        <f t="shared" si="1"/>
        <v>8733800</v>
      </c>
      <c r="J29" s="10">
        <f t="shared" si="0"/>
        <v>1325311.0773899849</v>
      </c>
      <c r="K29" s="3" t="s">
        <v>60</v>
      </c>
    </row>
    <row r="30" spans="1:235" ht="112.5" x14ac:dyDescent="0.2">
      <c r="A30" s="15">
        <v>25</v>
      </c>
      <c r="B30" s="15" t="s">
        <v>5</v>
      </c>
      <c r="C30" s="15" t="s">
        <v>69</v>
      </c>
      <c r="D30" s="11">
        <v>1280</v>
      </c>
      <c r="E30" s="16" t="s">
        <v>70</v>
      </c>
      <c r="F30" s="15" t="s">
        <v>71</v>
      </c>
      <c r="G30" s="3" t="s">
        <v>28</v>
      </c>
      <c r="H30" s="10">
        <v>5176744</v>
      </c>
      <c r="I30" s="13">
        <f>H30/12*32</f>
        <v>13804650.666666666</v>
      </c>
      <c r="J30" s="13">
        <f t="shared" si="0"/>
        <v>1078488.3333333333</v>
      </c>
      <c r="K30" s="3"/>
    </row>
    <row r="31" spans="1:235" ht="56.25" x14ac:dyDescent="0.2">
      <c r="A31" s="15">
        <v>26</v>
      </c>
      <c r="B31" s="15" t="s">
        <v>5</v>
      </c>
      <c r="C31" s="15" t="s">
        <v>56</v>
      </c>
      <c r="D31" s="7">
        <v>1875</v>
      </c>
      <c r="E31" s="16" t="s">
        <v>57</v>
      </c>
      <c r="F31" s="15" t="s">
        <v>33</v>
      </c>
      <c r="G31" s="15" t="s">
        <v>38</v>
      </c>
      <c r="H31" s="14">
        <v>11864836</v>
      </c>
      <c r="I31" s="10">
        <f>H31/12*38</f>
        <v>37571980.666666672</v>
      </c>
      <c r="J31" s="10">
        <f t="shared" si="0"/>
        <v>2003838.9688888893</v>
      </c>
      <c r="K31" s="15" t="s">
        <v>34</v>
      </c>
    </row>
    <row r="32" spans="1:235" ht="37.5" x14ac:dyDescent="0.2">
      <c r="A32" s="15">
        <v>27</v>
      </c>
      <c r="B32" s="15" t="s">
        <v>5</v>
      </c>
      <c r="C32" s="15" t="s">
        <v>69</v>
      </c>
      <c r="D32" s="11">
        <v>1956</v>
      </c>
      <c r="E32" s="16" t="s">
        <v>72</v>
      </c>
      <c r="F32" s="15" t="s">
        <v>73</v>
      </c>
      <c r="G32" s="15" t="s">
        <v>38</v>
      </c>
      <c r="H32" s="10">
        <v>6829340</v>
      </c>
      <c r="I32" s="13">
        <f>H32/12*38</f>
        <v>21626243.333333332</v>
      </c>
      <c r="J32" s="13">
        <f t="shared" si="0"/>
        <v>1105636.1622358554</v>
      </c>
      <c r="K32" s="3"/>
    </row>
    <row r="33" spans="1:235" ht="112.5" x14ac:dyDescent="0.2">
      <c r="A33" s="15">
        <v>28</v>
      </c>
      <c r="B33" s="15" t="s">
        <v>5</v>
      </c>
      <c r="C33" s="15" t="s">
        <v>74</v>
      </c>
      <c r="D33" s="15">
        <v>1000</v>
      </c>
      <c r="E33" s="15" t="s">
        <v>75</v>
      </c>
      <c r="F33" s="15" t="s">
        <v>71</v>
      </c>
      <c r="G33" s="9" t="s">
        <v>28</v>
      </c>
      <c r="H33" s="10">
        <v>4670000</v>
      </c>
      <c r="I33" s="10">
        <f>H33/12*32</f>
        <v>12453333.333333334</v>
      </c>
      <c r="J33" s="10">
        <f t="shared" si="0"/>
        <v>1245333.3333333335</v>
      </c>
      <c r="K33" s="15"/>
    </row>
    <row r="34" spans="1:235" s="18" customFormat="1" ht="37.5" x14ac:dyDescent="0.2">
      <c r="A34" s="15">
        <v>29</v>
      </c>
      <c r="B34" s="15" t="s">
        <v>5</v>
      </c>
      <c r="C34" s="15" t="s">
        <v>35</v>
      </c>
      <c r="D34" s="7">
        <v>398</v>
      </c>
      <c r="E34" s="16" t="s">
        <v>36</v>
      </c>
      <c r="F34" s="15" t="s">
        <v>37</v>
      </c>
      <c r="G34" s="15" t="s">
        <v>26</v>
      </c>
      <c r="H34" s="14">
        <v>1326540</v>
      </c>
      <c r="I34" s="14">
        <f>H34/12*18</f>
        <v>1989810</v>
      </c>
      <c r="J34" s="10">
        <f t="shared" si="0"/>
        <v>499952.26130653266</v>
      </c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1:235" ht="56.25" x14ac:dyDescent="0.2">
      <c r="A35" s="15">
        <v>30</v>
      </c>
      <c r="B35" s="15" t="s">
        <v>20</v>
      </c>
      <c r="C35" s="15" t="s">
        <v>80</v>
      </c>
      <c r="D35" s="15">
        <v>1000</v>
      </c>
      <c r="E35" s="15" t="s">
        <v>79</v>
      </c>
      <c r="F35" s="15" t="s">
        <v>81</v>
      </c>
      <c r="G35" s="9"/>
      <c r="H35" s="21"/>
      <c r="I35" s="21"/>
      <c r="J35" s="21"/>
      <c r="K35" s="15"/>
    </row>
    <row r="39" spans="1:235" s="23" customFormat="1" ht="20.25" customHeight="1" x14ac:dyDescent="0.2">
      <c r="A39" s="24" t="s">
        <v>83</v>
      </c>
      <c r="B39" s="24"/>
      <c r="C39" s="24"/>
      <c r="G39" s="32" t="s">
        <v>84</v>
      </c>
      <c r="H39" s="32"/>
      <c r="I39" s="32"/>
      <c r="J39" s="32"/>
      <c r="K39" s="32"/>
    </row>
  </sheetData>
  <autoFilter ref="A5:IA35">
    <sortState ref="A9:IU281">
      <sortCondition ref="A5:A281"/>
    </sortState>
  </autoFilter>
  <mergeCells count="15">
    <mergeCell ref="A39:C39"/>
    <mergeCell ref="A1:K1"/>
    <mergeCell ref="K2:K5"/>
    <mergeCell ref="A2:A5"/>
    <mergeCell ref="B2:B5"/>
    <mergeCell ref="C2:C5"/>
    <mergeCell ref="D2:D5"/>
    <mergeCell ref="E2:E5"/>
    <mergeCell ref="F2:F5"/>
    <mergeCell ref="G2:G5"/>
    <mergeCell ref="H3:H5"/>
    <mergeCell ref="I3:I5"/>
    <mergeCell ref="J3:J5"/>
    <mergeCell ref="H2:J2"/>
    <mergeCell ref="G39:K39"/>
  </mergeCells>
  <pageMargins left="0.23622047244094491" right="0.23622047244094491" top="0.74803149606299213" bottom="0.35433070866141736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ЗУ</vt:lpstr>
      <vt:lpstr>'ВСЕ ЗУ'!Область_печати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Ольга Дроздова</cp:lastModifiedBy>
  <cp:revision/>
  <cp:lastPrinted>2018-02-12T14:39:36Z</cp:lastPrinted>
  <dcterms:created xsi:type="dcterms:W3CDTF">2010-02-01T11:32:30Z</dcterms:created>
  <dcterms:modified xsi:type="dcterms:W3CDTF">2018-02-27T14:18:13Z</dcterms:modified>
</cp:coreProperties>
</file>